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lculator - Whole Story Meals " sheetId="1" r:id="rId4"/>
  </sheets>
</workbook>
</file>

<file path=xl/sharedStrings.xml><?xml version="1.0" encoding="utf-8"?>
<sst xmlns="http://schemas.openxmlformats.org/spreadsheetml/2006/main" uniqueCount="38">
  <si>
    <t>Whole Story Meals Mixing Calculator</t>
  </si>
  <si>
    <r>
      <rPr>
        <sz val="12"/>
        <color indexed="8"/>
        <rFont val="Helvetica Neue"/>
      </rPr>
      <t xml:space="preserve">Instructions: Fill in values in </t>
    </r>
    <r>
      <rPr>
        <b val="1"/>
        <sz val="12"/>
        <color indexed="13"/>
        <rFont val="Helvetica Neue"/>
      </rPr>
      <t>red box</t>
    </r>
    <r>
      <rPr>
        <sz val="12"/>
        <color indexed="8"/>
        <rFont val="Helvetica Neue"/>
      </rPr>
      <t xml:space="preserve"> to generate calculation.</t>
    </r>
  </si>
  <si>
    <t>Determine calorie density based on amount of scoops and volume of water added</t>
  </si>
  <si>
    <t>Meal</t>
  </si>
  <si>
    <t>Number of Scoops</t>
  </si>
  <si>
    <t>Water (mL)</t>
  </si>
  <si>
    <t>Water 
(fl oz)</t>
  </si>
  <si>
    <t>Calories (kcal)</t>
  </si>
  <si>
    <t>Approximate Final Volume (mL)</t>
  </si>
  <si>
    <t>Approximate Final Volume (fl oz)</t>
  </si>
  <si>
    <t>Calorie Density (kcal/mL)</t>
  </si>
  <si>
    <t>Chicken, Peas and Carrots</t>
  </si>
  <si>
    <t>0</t>
  </si>
  <si>
    <t>Kale, Quinoa and Berries</t>
  </si>
  <si>
    <t>Restore</t>
  </si>
  <si>
    <t>Restore Fusion</t>
  </si>
  <si>
    <t>Total</t>
  </si>
  <si>
    <t>scoops</t>
  </si>
  <si>
    <t>mL water</t>
  </si>
  <si>
    <t>fl oz water</t>
  </si>
  <si>
    <t>calories</t>
  </si>
  <si>
    <t>mL total volume</t>
  </si>
  <si>
    <t>fl oz total volume</t>
  </si>
  <si>
    <t>kcal/mL</t>
  </si>
  <si>
    <t>Based on desired calorie density and number of scoops</t>
  </si>
  <si>
    <t>Water (fl oz)</t>
  </si>
  <si>
    <t>Approximate Final Volume 
(fl oz)</t>
  </si>
  <si>
    <t>Based on desired calories and calorie density</t>
  </si>
  <si>
    <t>Calories</t>
  </si>
  <si>
    <r>
      <rPr>
        <sz val="12"/>
        <color indexed="8"/>
        <rFont val="Helvetica Neue"/>
      </rPr>
      <t>Scoop measures are level and unpacked. These values are approximations only. Results can vary based on the individual and method. Whole Story Meals recommends using a gram scale for greatest accuracy.</t>
    </r>
  </si>
  <si>
    <r>
      <rPr>
        <sz val="12"/>
        <color indexed="8"/>
        <rFont val="Helvetica Neue"/>
      </rPr>
      <t>Chicken, Peas and Carrots = 22 g per scoop</t>
    </r>
  </si>
  <si>
    <r>
      <rPr>
        <sz val="12"/>
        <color indexed="8"/>
        <rFont val="Helvetica Neue"/>
      </rPr>
      <t>Quinoa, Kale and Berries = 21 g per scoop</t>
    </r>
  </si>
  <si>
    <r>
      <rPr>
        <sz val="12"/>
        <color indexed="8"/>
        <rFont val="Helvetica Neue"/>
      </rPr>
      <t>Restore = 21 g per scoop</t>
    </r>
  </si>
  <si>
    <r>
      <rPr>
        <sz val="12"/>
        <color indexed="8"/>
        <rFont val="Helvetica Neue"/>
      </rPr>
      <t>Restore Fusion = 21 g per scoop</t>
    </r>
  </si>
  <si>
    <t>Updated 6/7/22</t>
  </si>
  <si>
    <t>Displacement</t>
  </si>
  <si>
    <t>mL/gram</t>
  </si>
  <si>
    <t>mL/scoop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</si>
</sst>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1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9"/>
      <name val="Helvetica Neue"/>
    </font>
    <font>
      <b val="1"/>
      <sz val="12"/>
      <color indexed="13"/>
      <name val="Helvetica Neue"/>
    </font>
    <font>
      <b val="1"/>
      <sz val="13"/>
      <color indexed="8"/>
      <name val="Helvetica Neue"/>
    </font>
    <font>
      <b val="1"/>
      <sz val="13"/>
      <color indexed="14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  <font>
      <sz val="9"/>
      <color indexed="8"/>
      <name val="Helvetica Neue"/>
    </font>
    <font>
      <b val="1"/>
      <sz val="9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2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>
        <color indexed="8"/>
      </bottom>
      <diagonal/>
    </border>
    <border>
      <left/>
      <right/>
      <top style="thin">
        <color indexed="11"/>
      </top>
      <bottom>
        <color indexed="8"/>
      </bottom>
      <diagonal/>
    </border>
    <border>
      <left/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 style="thin">
        <color indexed="12"/>
      </right>
      <top/>
      <bottom style="thin">
        <color indexed="16"/>
      </bottom>
      <diagonal/>
    </border>
    <border>
      <left style="thin">
        <color indexed="12"/>
      </left>
      <right style="thick">
        <color indexed="13"/>
      </right>
      <top/>
      <bottom/>
      <diagonal/>
    </border>
    <border>
      <left style="thick">
        <color indexed="13"/>
      </left>
      <right style="thin">
        <color indexed="16"/>
      </right>
      <top style="thick">
        <color indexed="13"/>
      </top>
      <bottom style="thin">
        <color indexed="16"/>
      </bottom>
      <diagonal/>
    </border>
    <border>
      <left style="thin">
        <color indexed="16"/>
      </left>
      <right style="thick">
        <color indexed="13"/>
      </right>
      <top style="thick">
        <color indexed="13"/>
      </top>
      <bottom style="thin">
        <color indexed="16"/>
      </bottom>
      <diagonal/>
    </border>
    <border>
      <left style="thick">
        <color indexed="13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3"/>
      </right>
      <top style="thin">
        <color indexed="16"/>
      </top>
      <bottom style="thin">
        <color indexed="16"/>
      </bottom>
      <diagonal/>
    </border>
    <border>
      <left style="thick">
        <color indexed="13"/>
      </left>
      <right style="thin">
        <color indexed="16"/>
      </right>
      <top style="thin">
        <color indexed="16"/>
      </top>
      <bottom style="thick">
        <color indexed="13"/>
      </bottom>
      <diagonal/>
    </border>
    <border>
      <left style="thin">
        <color indexed="16"/>
      </left>
      <right style="thick">
        <color indexed="13"/>
      </right>
      <top style="thin">
        <color indexed="16"/>
      </top>
      <bottom style="thick">
        <color indexed="13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 style="thin">
        <color indexed="12"/>
      </right>
      <top style="thin">
        <color indexed="16"/>
      </top>
      <bottom/>
      <diagonal/>
    </border>
    <border>
      <left style="thin">
        <color indexed="12"/>
      </left>
      <right style="thin">
        <color indexed="12"/>
      </right>
      <top/>
      <bottom>
        <color indexed="8"/>
      </bottom>
      <diagonal/>
    </border>
    <border>
      <left style="thin">
        <color indexed="12"/>
      </left>
      <right style="thin">
        <color indexed="12"/>
      </right>
      <top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1" fillId="2" borderId="4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top" wrapText="1"/>
    </xf>
    <xf numFmtId="0" fontId="5" fillId="2" borderId="5" applyNumberFormat="0" applyFont="1" applyFill="1" applyBorder="1" applyAlignment="1" applyProtection="0">
      <alignment horizontal="center" vertical="top" wrapText="1"/>
    </xf>
    <xf numFmtId="0" fontId="0" fillId="2" borderId="5" applyNumberFormat="0" applyFont="1" applyFill="1" applyBorder="1" applyAlignment="1" applyProtection="0">
      <alignment vertical="top" wrapText="1"/>
    </xf>
    <xf numFmtId="49" fontId="6" fillId="3" borderId="5" applyNumberFormat="1" applyFont="1" applyFill="1" applyBorder="1" applyAlignment="1" applyProtection="0">
      <alignment horizontal="center" vertical="top" wrapText="1"/>
    </xf>
    <xf numFmtId="49" fontId="7" fillId="2" borderId="5" applyNumberFormat="1" applyFont="1" applyFill="1" applyBorder="1" applyAlignment="1" applyProtection="0">
      <alignment horizontal="center" vertical="bottom" wrapText="1"/>
    </xf>
    <xf numFmtId="49" fontId="7" fillId="2" borderId="6" applyNumberFormat="1" applyFont="1" applyFill="1" applyBorder="1" applyAlignment="1" applyProtection="0">
      <alignment horizontal="center" vertical="bottom" wrapText="1"/>
    </xf>
    <xf numFmtId="49" fontId="7" fillId="2" borderId="7" applyNumberFormat="1" applyFont="1" applyFill="1" applyBorder="1" applyAlignment="1" applyProtection="0">
      <alignment horizontal="center" vertical="bottom" wrapText="1"/>
    </xf>
    <xf numFmtId="49" fontId="7" fillId="2" borderId="8" applyNumberFormat="1" applyFont="1" applyFill="1" applyBorder="1" applyAlignment="1" applyProtection="0">
      <alignment horizontal="right" vertical="top" wrapText="1"/>
    </xf>
    <xf numFmtId="0" fontId="0" fillId="2" borderId="9" applyNumberFormat="0" applyFont="1" applyFill="1" applyBorder="1" applyAlignment="1" applyProtection="0">
      <alignment horizontal="center" vertical="top" wrapText="1"/>
    </xf>
    <xf numFmtId="0" fontId="0" fillId="2" borderId="10" applyNumberFormat="0" applyFont="1" applyFill="1" applyBorder="1" applyAlignment="1" applyProtection="0">
      <alignment horizontal="center" vertical="top" wrapText="1"/>
    </xf>
    <xf numFmtId="59" fontId="0" fillId="2" borderId="11" applyNumberFormat="1" applyFont="1" applyFill="1" applyBorder="1" applyAlignment="1" applyProtection="0">
      <alignment horizontal="center" vertical="top" wrapText="1"/>
    </xf>
    <xf numFmtId="1" fontId="0" fillId="2" borderId="12" applyNumberFormat="1" applyFont="1" applyFill="1" applyBorder="1" applyAlignment="1" applyProtection="0">
      <alignment horizontal="center" vertical="top" wrapText="1"/>
    </xf>
    <xf numFmtId="59" fontId="0" fillId="2" borderId="12" applyNumberFormat="1" applyFont="1" applyFill="1" applyBorder="1" applyAlignment="1" applyProtection="0">
      <alignment horizontal="center" vertical="top" wrapText="1"/>
    </xf>
    <xf numFmtId="49" fontId="0" fillId="2" borderId="13" applyNumberFormat="1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horizontal="center" vertical="top" wrapText="1"/>
    </xf>
    <xf numFmtId="0" fontId="0" fillId="2" borderId="14" applyNumberFormat="0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horizontal="center" vertical="top" wrapText="1"/>
    </xf>
    <xf numFmtId="0" fontId="0" fillId="2" borderId="16" applyNumberFormat="0" applyFont="1" applyFill="1" applyBorder="1" applyAlignment="1" applyProtection="0">
      <alignment horizontal="center" vertical="top" wrapText="1"/>
    </xf>
    <xf numFmtId="49" fontId="8" fillId="4" borderId="5" applyNumberFormat="1" applyFont="1" applyFill="1" applyBorder="1" applyAlignment="1" applyProtection="0">
      <alignment horizontal="right" vertical="top" wrapText="1"/>
    </xf>
    <xf numFmtId="0" fontId="7" fillId="4" borderId="17" applyNumberFormat="1" applyFont="1" applyFill="1" applyBorder="1" applyAlignment="1" applyProtection="0">
      <alignment horizontal="center" vertical="bottom" wrapText="1"/>
    </xf>
    <xf numFmtId="59" fontId="7" fillId="4" borderId="18" applyNumberFormat="1" applyFont="1" applyFill="1" applyBorder="1" applyAlignment="1" applyProtection="0">
      <alignment horizontal="center" vertical="bottom" wrapText="1"/>
    </xf>
    <xf numFmtId="1" fontId="7" fillId="4" borderId="18" applyNumberFormat="1" applyFont="1" applyFill="1" applyBorder="1" applyAlignment="1" applyProtection="0">
      <alignment horizontal="center" vertical="bottom" wrapText="1"/>
    </xf>
    <xf numFmtId="49" fontId="7" fillId="4" borderId="18" applyNumberFormat="1" applyFont="1" applyFill="1" applyBorder="1" applyAlignment="1" applyProtection="0">
      <alignment horizontal="center" vertical="bottom" wrapText="1"/>
    </xf>
    <xf numFmtId="0" fontId="7" fillId="2" borderId="5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horizontal="center" vertical="top" wrapText="1"/>
    </xf>
    <xf numFmtId="2" fontId="0" fillId="2" borderId="9" applyNumberFormat="1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horizontal="center" vertical="center" wrapText="1"/>
    </xf>
    <xf numFmtId="1" fontId="0" fillId="2" borderId="11" applyNumberFormat="1" applyFont="1" applyFill="1" applyBorder="1" applyAlignment="1" applyProtection="0">
      <alignment horizontal="center" vertical="top" wrapText="1"/>
    </xf>
    <xf numFmtId="49" fontId="0" fillId="2" borderId="12" applyNumberFormat="1" applyFont="1" applyFill="1" applyBorder="1" applyAlignment="1" applyProtection="0">
      <alignment horizontal="center" vertical="top" wrapText="1"/>
    </xf>
    <xf numFmtId="59" fontId="0" fillId="2" borderId="13" applyNumberFormat="1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bottom" wrapText="1"/>
    </xf>
    <xf numFmtId="1" fontId="0" fillId="2" borderId="9" applyNumberFormat="1" applyFont="1" applyFill="1" applyBorder="1" applyAlignment="1" applyProtection="0">
      <alignment horizontal="center" vertical="top" wrapText="1"/>
    </xf>
    <xf numFmtId="2" fontId="0" fillId="2" borderId="10" applyNumberFormat="1" applyFont="1" applyFill="1" applyBorder="1" applyAlignment="1" applyProtection="0">
      <alignment horizontal="center" vertical="center" wrapText="1"/>
    </xf>
    <xf numFmtId="1" fontId="0" fillId="2" borderId="15" applyNumberFormat="1" applyFont="1" applyFill="1" applyBorder="1" applyAlignment="1" applyProtection="0">
      <alignment horizontal="center" vertical="top" wrapText="1"/>
    </xf>
    <xf numFmtId="1" fontId="7" fillId="4" borderId="17" applyNumberFormat="1" applyFont="1" applyFill="1" applyBorder="1" applyAlignment="1" applyProtection="0">
      <alignment horizontal="center" vertical="bottom" wrapText="1"/>
    </xf>
    <xf numFmtId="0" fontId="8" fillId="2" borderId="5" applyNumberFormat="0" applyFont="1" applyFill="1" applyBorder="1" applyAlignment="1" applyProtection="0">
      <alignment horizontal="right" vertical="top" wrapText="1"/>
    </xf>
    <xf numFmtId="2" fontId="7" fillId="2" borderId="5" applyNumberFormat="1" applyFont="1" applyFill="1" applyBorder="1" applyAlignment="1" applyProtection="0">
      <alignment horizontal="center" vertical="top" wrapText="1"/>
    </xf>
    <xf numFmtId="1" fontId="7" fillId="2" borderId="5" applyNumberFormat="1" applyFont="1" applyFill="1" applyBorder="1" applyAlignment="1" applyProtection="0">
      <alignment horizontal="center" vertical="top" wrapText="1"/>
    </xf>
    <xf numFmtId="0" fontId="7" fillId="2" borderId="5" applyNumberFormat="0" applyFont="1" applyFill="1" applyBorder="1" applyAlignment="1" applyProtection="0">
      <alignment horizontal="center" vertical="top" wrapText="1"/>
    </xf>
    <xf numFmtId="59" fontId="7" fillId="2" borderId="5" applyNumberFormat="1" applyFont="1" applyFill="1" applyBorder="1" applyAlignment="1" applyProtection="0">
      <alignment horizontal="center" vertical="top" wrapText="1"/>
    </xf>
    <xf numFmtId="49" fontId="1" fillId="5" borderId="5" applyNumberFormat="1" applyFont="1" applyFill="1" applyBorder="1" applyAlignment="1" applyProtection="0">
      <alignment horizontal="left" vertical="top" wrapText="1"/>
    </xf>
    <xf numFmtId="49" fontId="0" fillId="5" borderId="5" applyNumberFormat="1" applyFont="1" applyFill="1" applyBorder="1" applyAlignment="1" applyProtection="0">
      <alignment horizontal="left" vertical="center" wrapText="1"/>
    </xf>
    <xf numFmtId="49" fontId="9" fillId="5" borderId="19" applyNumberFormat="1" applyFont="1" applyFill="1" applyBorder="1" applyAlignment="1" applyProtection="0">
      <alignment horizontal="left" vertical="center" wrapText="1"/>
    </xf>
    <xf numFmtId="0" fontId="0" fillId="2" borderId="19" applyNumberFormat="0" applyFont="1" applyFill="1" applyBorder="1" applyAlignment="1" applyProtection="0">
      <alignment vertical="top" wrapText="1"/>
    </xf>
    <xf numFmtId="49" fontId="9" fillId="5" borderId="20" applyNumberFormat="1" applyFont="1" applyFill="1" applyBorder="1" applyAlignment="1" applyProtection="0">
      <alignment horizontal="right"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9" fillId="2" borderId="21" applyNumberFormat="0" applyFont="1" applyFill="1" applyBorder="1" applyAlignment="1" applyProtection="0">
      <alignment horizontal="right" vertical="top" wrapText="1"/>
    </xf>
    <xf numFmtId="0" fontId="0" fillId="2" borderId="21" applyNumberFormat="0" applyFont="1" applyFill="1" applyBorder="1" applyAlignment="1" applyProtection="0">
      <alignment vertical="top" wrapText="1"/>
    </xf>
    <xf numFmtId="49" fontId="9" fillId="2" borderId="21" applyNumberFormat="1" applyFont="1" applyFill="1" applyBorder="1" applyAlignment="1" applyProtection="0">
      <alignment horizontal="right" vertical="top" wrapText="1"/>
    </xf>
    <xf numFmtId="0" fontId="9" fillId="2" borderId="21" applyNumberFormat="0" applyFont="1" applyFill="1" applyBorder="1" applyAlignment="1" applyProtection="0">
      <alignment vertical="top" wrapText="1"/>
    </xf>
    <xf numFmtId="49" fontId="10" fillId="2" borderId="21" applyNumberFormat="1" applyFont="1" applyFill="1" applyBorder="1" applyAlignment="1" applyProtection="0">
      <alignment vertical="top" wrapText="1"/>
    </xf>
    <xf numFmtId="0" fontId="9" fillId="2" borderId="2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4af7b"/>
      <rgbColor rgb="ffffffff"/>
      <rgbColor rgb="ffaaaaaa"/>
      <rgbColor rgb="ffa5a5a5"/>
      <rgbColor rgb="ffec3e72"/>
      <rgbColor rgb="fffeffff"/>
      <rgbColor rgb="ff7ebf85"/>
      <rgbColor rgb="ff7a7a7a"/>
      <rgbColor rgb="fffceae0"/>
      <rgbColor rgb="ffd2e9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142240</xdr:colOff>
      <xdr:row>0</xdr:row>
      <xdr:rowOff>134001</xdr:rowOff>
    </xdr:from>
    <xdr:to>
      <xdr:col>1</xdr:col>
      <xdr:colOff>309227</xdr:colOff>
      <xdr:row>1</xdr:row>
      <xdr:rowOff>275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0" t="12768" r="0" b="12768"/>
        <a:stretch>
          <a:fillRect/>
        </a:stretch>
      </xdr:blipFill>
      <xdr:spPr>
        <a:xfrm>
          <a:off x="142240" y="134001"/>
          <a:ext cx="1957688" cy="7990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57"/>
  <sheetViews>
    <sheetView workbookViewId="0" showGridLines="0" defaultGridColor="1"/>
  </sheetViews>
  <sheetFormatPr defaultColWidth="16.3333" defaultRowHeight="19.9" customHeight="1" outlineLevelRow="0" outlineLevelCol="0"/>
  <cols>
    <col min="1" max="1" width="23.5" style="1" customWidth="1"/>
    <col min="2" max="2" width="14.1719" style="1" customWidth="1"/>
    <col min="3" max="3" width="11.5" style="1" customWidth="1"/>
    <col min="4" max="4" width="12.1719" style="1" customWidth="1"/>
    <col min="5" max="5" width="13" style="1" customWidth="1"/>
    <col min="6" max="6" width="13.6719" style="1" customWidth="1"/>
    <col min="7" max="7" width="12.1719" style="1" customWidth="1"/>
    <col min="8" max="8" width="14.1719" style="1" customWidth="1"/>
    <col min="9" max="16384" width="16.3516" style="1" customWidth="1"/>
  </cols>
  <sheetData>
    <row r="1" ht="73.45" customHeight="1">
      <c r="A1" t="s" s="2">
        <v>0</v>
      </c>
      <c r="B1" s="3"/>
      <c r="C1" s="3"/>
      <c r="D1" s="3"/>
      <c r="E1" s="3"/>
      <c r="F1" s="3"/>
      <c r="G1" s="3"/>
      <c r="H1" s="4"/>
    </row>
    <row r="2" ht="22.8" customHeight="1">
      <c r="A2" t="s" s="5">
        <v>1</v>
      </c>
      <c r="B2" s="6"/>
      <c r="C2" s="6"/>
      <c r="D2" s="6"/>
      <c r="E2" s="6"/>
      <c r="F2" s="6"/>
      <c r="G2" s="6"/>
      <c r="H2" s="6"/>
    </row>
    <row r="3" ht="9" customHeight="1">
      <c r="A3" s="7"/>
      <c r="B3" s="8"/>
      <c r="C3" s="8"/>
      <c r="D3" s="8"/>
      <c r="E3" s="8"/>
      <c r="F3" s="8"/>
      <c r="G3" s="8"/>
      <c r="H3" s="8"/>
    </row>
    <row r="4" ht="23.6" customHeight="1">
      <c r="A4" t="s" s="9">
        <v>2</v>
      </c>
      <c r="B4" s="8"/>
      <c r="C4" s="8"/>
      <c r="D4" s="8"/>
      <c r="E4" s="8"/>
      <c r="F4" s="8"/>
      <c r="G4" s="8"/>
      <c r="H4" s="8"/>
    </row>
    <row r="5" ht="45.2" customHeight="1">
      <c r="A5" t="s" s="10">
        <v>3</v>
      </c>
      <c r="B5" t="s" s="11">
        <v>4</v>
      </c>
      <c r="C5" t="s" s="11">
        <v>5</v>
      </c>
      <c r="D5" t="s" s="12">
        <v>6</v>
      </c>
      <c r="E5" t="s" s="12">
        <v>7</v>
      </c>
      <c r="F5" t="s" s="12">
        <v>8</v>
      </c>
      <c r="G5" t="s" s="12">
        <v>9</v>
      </c>
      <c r="H5" t="s" s="12">
        <v>10</v>
      </c>
    </row>
    <row r="6" ht="21.7" customHeight="1">
      <c r="A6" t="s" s="13">
        <v>11</v>
      </c>
      <c r="B6" s="14"/>
      <c r="C6" s="15"/>
      <c r="D6" s="16">
        <f>C6/30</f>
        <v>0</v>
      </c>
      <c r="E6" s="17">
        <f>B6*100</f>
        <v>0</v>
      </c>
      <c r="F6" s="17">
        <f>(C6+(B54*(22*B6)))</f>
        <v>0</v>
      </c>
      <c r="G6" s="18">
        <f>F6/30</f>
        <v>0</v>
      </c>
      <c r="H6" t="s" s="19">
        <f>_xlfn.IFERROR((E6/F6),"0")</f>
        <v>12</v>
      </c>
    </row>
    <row r="7" ht="20.7" customHeight="1">
      <c r="A7" t="s" s="13">
        <v>13</v>
      </c>
      <c r="B7" s="20"/>
      <c r="C7" s="21"/>
      <c r="D7" s="16">
        <f>C7/30</f>
        <v>0</v>
      </c>
      <c r="E7" s="17">
        <f>B7*100</f>
        <v>0</v>
      </c>
      <c r="F7" s="17">
        <f>(C7+(B55*(21*B7)))</f>
        <v>0</v>
      </c>
      <c r="G7" s="18">
        <f>F7/30</f>
        <v>0</v>
      </c>
      <c r="H7" t="s" s="19">
        <f>_xlfn.IFERROR((E7/F7),"0")</f>
        <v>12</v>
      </c>
    </row>
    <row r="8" ht="20.7" customHeight="1">
      <c r="A8" t="s" s="13">
        <v>14</v>
      </c>
      <c r="B8" s="20"/>
      <c r="C8" s="21"/>
      <c r="D8" s="16">
        <f>C8/30</f>
        <v>0</v>
      </c>
      <c r="E8" s="17">
        <f>B8*100</f>
        <v>0</v>
      </c>
      <c r="F8" s="17">
        <f>((C8+(B56*(21*B8))))</f>
        <v>0</v>
      </c>
      <c r="G8" s="18">
        <f>F8/30</f>
        <v>0</v>
      </c>
      <c r="H8" t="s" s="19">
        <f>_xlfn.IFERROR((E8/F8),"0")</f>
        <v>12</v>
      </c>
    </row>
    <row r="9" ht="21.7" customHeight="1">
      <c r="A9" t="s" s="13">
        <v>15</v>
      </c>
      <c r="B9" s="22"/>
      <c r="C9" s="23"/>
      <c r="D9" s="16">
        <f>C9/30</f>
        <v>0</v>
      </c>
      <c r="E9" s="17">
        <f>B9*100</f>
        <v>0</v>
      </c>
      <c r="F9" s="17">
        <f>((C9+(B57*(21*B9))))</f>
        <v>0</v>
      </c>
      <c r="G9" s="18">
        <f>F9/30</f>
        <v>0</v>
      </c>
      <c r="H9" t="s" s="19">
        <f>_xlfn.IFERROR((E9/F9),"0")</f>
        <v>12</v>
      </c>
    </row>
    <row r="10" ht="24.15" customHeight="1">
      <c r="A10" t="s" s="24">
        <v>16</v>
      </c>
      <c r="B10" s="25">
        <f>SUM(B6:B9)</f>
        <v>0</v>
      </c>
      <c r="C10" s="25">
        <f>SUM(C6:C9)</f>
        <v>0</v>
      </c>
      <c r="D10" s="26">
        <f>SUM(D6:D9)</f>
        <v>0</v>
      </c>
      <c r="E10" s="27">
        <f>SUM(E6:E9)</f>
        <v>0</v>
      </c>
      <c r="F10" s="27">
        <f>SUM(F6:F9)</f>
        <v>0</v>
      </c>
      <c r="G10" s="26">
        <f>F10/30</f>
        <v>0</v>
      </c>
      <c r="H10" t="s" s="28">
        <f>_xlfn.IFERROR(AVERAGE(H6:H9),"0")</f>
        <v>12</v>
      </c>
    </row>
    <row r="11" ht="31.7" customHeight="1">
      <c r="A11" s="29"/>
      <c r="B11" t="s" s="30">
        <v>17</v>
      </c>
      <c r="C11" t="s" s="30">
        <v>18</v>
      </c>
      <c r="D11" t="s" s="30">
        <v>19</v>
      </c>
      <c r="E11" t="s" s="30">
        <v>20</v>
      </c>
      <c r="F11" t="s" s="30">
        <v>21</v>
      </c>
      <c r="G11" t="s" s="30">
        <v>22</v>
      </c>
      <c r="H11" t="s" s="30">
        <v>23</v>
      </c>
    </row>
    <row r="12" ht="19.7" customHeight="1">
      <c r="A12" s="29"/>
      <c r="B12" s="8"/>
      <c r="C12" s="8"/>
      <c r="D12" s="8"/>
      <c r="E12" s="8"/>
      <c r="F12" s="8"/>
      <c r="G12" s="8"/>
      <c r="H12" s="8"/>
    </row>
    <row r="13" ht="23.6" customHeight="1">
      <c r="A13" t="s" s="9">
        <v>24</v>
      </c>
      <c r="B13" s="8"/>
      <c r="C13" s="8"/>
      <c r="D13" s="8"/>
      <c r="E13" s="8"/>
      <c r="F13" s="8"/>
      <c r="G13" s="8"/>
      <c r="H13" s="8"/>
    </row>
    <row r="14" ht="45.2" customHeight="1">
      <c r="A14" t="s" s="10">
        <v>3</v>
      </c>
      <c r="B14" t="s" s="11">
        <v>10</v>
      </c>
      <c r="C14" t="s" s="11">
        <v>4</v>
      </c>
      <c r="D14" t="s" s="12">
        <v>7</v>
      </c>
      <c r="E14" t="s" s="12">
        <v>5</v>
      </c>
      <c r="F14" t="s" s="12">
        <v>25</v>
      </c>
      <c r="G14" t="s" s="12">
        <v>8</v>
      </c>
      <c r="H14" t="s" s="12">
        <v>26</v>
      </c>
    </row>
    <row r="15" ht="21.7" customHeight="1">
      <c r="A15" t="s" s="13">
        <v>11</v>
      </c>
      <c r="B15" s="31"/>
      <c r="C15" s="32"/>
      <c r="D15" s="33">
        <f>C15*100</f>
        <v>0</v>
      </c>
      <c r="E15" s="17">
        <f>_xlfn.IFERROR(((G15)-(B54*(22*C15))),"0")</f>
        <v>0</v>
      </c>
      <c r="F15" s="18">
        <f>E15/30</f>
        <v>0</v>
      </c>
      <c r="G15" t="s" s="34">
        <f>_xlfn.IFERROR((D15/B15),"0")</f>
        <v>12</v>
      </c>
      <c r="H15" s="35">
        <f>G15/30</f>
        <v>0</v>
      </c>
    </row>
    <row r="16" ht="20.7" customHeight="1">
      <c r="A16" t="s" s="13">
        <v>13</v>
      </c>
      <c r="B16" s="36"/>
      <c r="C16" s="37"/>
      <c r="D16" s="33">
        <f>C16*100</f>
        <v>0</v>
      </c>
      <c r="E16" s="17">
        <f>_xlfn.IFERROR(((G16)-(B55*(21*C16))),"0")</f>
        <v>0</v>
      </c>
      <c r="F16" s="18">
        <f>E16/30</f>
        <v>0</v>
      </c>
      <c r="G16" t="s" s="34">
        <f>_xlfn.IFERROR((D16/B16),"0")</f>
        <v>12</v>
      </c>
      <c r="H16" s="35">
        <f>G16/30</f>
        <v>0</v>
      </c>
    </row>
    <row r="17" ht="20.7" customHeight="1">
      <c r="A17" t="s" s="13">
        <v>14</v>
      </c>
      <c r="B17" s="36"/>
      <c r="C17" s="37"/>
      <c r="D17" s="33">
        <f>C17*100</f>
        <v>0</v>
      </c>
      <c r="E17" s="17">
        <f>_xlfn.IFERROR(((G17)-(B56*(21*C17))),"0")</f>
        <v>0</v>
      </c>
      <c r="F17" s="18">
        <f>E17/30</f>
        <v>0</v>
      </c>
      <c r="G17" t="s" s="34">
        <f>_xlfn.IFERROR((D17/B17),"0")</f>
        <v>12</v>
      </c>
      <c r="H17" s="35">
        <f>G17/30</f>
        <v>0</v>
      </c>
    </row>
    <row r="18" ht="21.7" customHeight="1">
      <c r="A18" t="s" s="13">
        <v>15</v>
      </c>
      <c r="B18" s="38"/>
      <c r="C18" s="39"/>
      <c r="D18" s="33">
        <f>C18*100</f>
        <v>0</v>
      </c>
      <c r="E18" s="17">
        <f>_xlfn.IFERROR(((G18)-(B57*(21*C18))),"0")</f>
        <v>0</v>
      </c>
      <c r="F18" s="18">
        <f>E18/30</f>
        <v>0</v>
      </c>
      <c r="G18" t="s" s="34">
        <f>_xlfn.IFERROR((D18/B18),"0")</f>
        <v>12</v>
      </c>
      <c r="H18" s="35">
        <f>G18/30</f>
        <v>0</v>
      </c>
    </row>
    <row r="19" ht="24.15" customHeight="1">
      <c r="A19" t="s" s="24">
        <v>16</v>
      </c>
      <c r="B19" t="s" s="40">
        <f>_xlfn.IFERROR(AVERAGE(B15:B18),"0")</f>
        <v>12</v>
      </c>
      <c r="C19" s="25">
        <f>SUM(C15:C18)</f>
        <v>0</v>
      </c>
      <c r="D19" s="27">
        <f>SUM(D15:D18)</f>
        <v>0</v>
      </c>
      <c r="E19" s="27">
        <f>(_xlfn.IFERROR(E15,0))+(_xlfn.IFERROR(E16,0))+(_xlfn.IFERROR(E17,0))+(_xlfn.IFERROR(E18,0))</f>
        <v>0</v>
      </c>
      <c r="F19" s="26">
        <f>(_xlfn.IFERROR(F15,0))+(_xlfn.IFERROR(F16,0))+(_xlfn.IFERROR(F17,0))+(_xlfn.IFERROR(F18,0))</f>
        <v>0</v>
      </c>
      <c r="G19" s="27">
        <f>(_xlfn.IFERROR(G15,0))+(_xlfn.IFERROR(G16,0))+(_xlfn.IFERROR(G17,0))+(_xlfn.IFERROR(G18,0))</f>
        <v>0</v>
      </c>
      <c r="H19" s="26">
        <f>(_xlfn.IFERROR(H15,0))+(_xlfn.IFERROR(H16,0))+(_xlfn.IFERROR(H17,0))+(_xlfn.IFERROR(H18,0))</f>
        <v>0</v>
      </c>
    </row>
    <row r="20" ht="31.7" customHeight="1">
      <c r="A20" s="29"/>
      <c r="B20" t="s" s="30">
        <v>23</v>
      </c>
      <c r="C20" t="s" s="30">
        <v>17</v>
      </c>
      <c r="D20" t="s" s="30">
        <v>20</v>
      </c>
      <c r="E20" t="s" s="30">
        <v>18</v>
      </c>
      <c r="F20" t="s" s="30">
        <v>19</v>
      </c>
      <c r="G20" t="s" s="30">
        <v>21</v>
      </c>
      <c r="H20" t="s" s="30">
        <v>22</v>
      </c>
    </row>
    <row r="21" ht="19.7" customHeight="1">
      <c r="A21" s="29"/>
      <c r="B21" s="8"/>
      <c r="C21" s="8"/>
      <c r="D21" s="8"/>
      <c r="E21" s="8"/>
      <c r="F21" s="8"/>
      <c r="G21" s="8"/>
      <c r="H21" s="8"/>
    </row>
    <row r="22" ht="23.6" customHeight="1">
      <c r="A22" t="s" s="9">
        <v>27</v>
      </c>
      <c r="B22" s="8"/>
      <c r="C22" s="8"/>
      <c r="D22" s="8"/>
      <c r="E22" s="8"/>
      <c r="F22" s="8"/>
      <c r="G22" s="8"/>
      <c r="H22" s="8"/>
    </row>
    <row r="23" ht="45.2" customHeight="1">
      <c r="A23" t="s" s="10">
        <v>3</v>
      </c>
      <c r="B23" t="s" s="11">
        <v>28</v>
      </c>
      <c r="C23" t="s" s="11">
        <v>10</v>
      </c>
      <c r="D23" t="s" s="12">
        <v>4</v>
      </c>
      <c r="E23" t="s" s="12">
        <v>5</v>
      </c>
      <c r="F23" t="s" s="12">
        <v>25</v>
      </c>
      <c r="G23" t="s" s="12">
        <v>8</v>
      </c>
      <c r="H23" t="s" s="12">
        <v>26</v>
      </c>
    </row>
    <row r="24" ht="21.7" customHeight="1">
      <c r="A24" t="s" s="13">
        <v>11</v>
      </c>
      <c r="B24" s="41"/>
      <c r="C24" s="42"/>
      <c r="D24" s="33">
        <f>B24/100</f>
        <v>0</v>
      </c>
      <c r="E24" s="17">
        <f>(G24-(D24*22*B54))</f>
        <v>0</v>
      </c>
      <c r="F24" s="18">
        <f>E24/30</f>
        <v>0</v>
      </c>
      <c r="G24" t="s" s="34">
        <f>_xlfn.IFERROR((B24/C24),"0")</f>
        <v>12</v>
      </c>
      <c r="H24" s="35">
        <f>G24/30</f>
        <v>0</v>
      </c>
    </row>
    <row r="25" ht="20.7" customHeight="1">
      <c r="A25" t="s" s="13">
        <v>13</v>
      </c>
      <c r="B25" s="33"/>
      <c r="C25" s="37"/>
      <c r="D25" s="33">
        <f>B25/100</f>
        <v>0</v>
      </c>
      <c r="E25" s="17">
        <f>G25-(D25*21*B55)</f>
        <v>0</v>
      </c>
      <c r="F25" s="18">
        <f>E25/30</f>
        <v>0</v>
      </c>
      <c r="G25" t="s" s="34">
        <f>_xlfn.IFERROR((B25/C25),"0")</f>
        <v>12</v>
      </c>
      <c r="H25" s="35">
        <f>G25/30</f>
        <v>0</v>
      </c>
    </row>
    <row r="26" ht="20.7" customHeight="1">
      <c r="A26" t="s" s="13">
        <v>14</v>
      </c>
      <c r="B26" s="33"/>
      <c r="C26" s="37"/>
      <c r="D26" s="33">
        <f>B26/100</f>
        <v>0</v>
      </c>
      <c r="E26" s="17">
        <f>G26-(D26*21*B56)</f>
        <v>0</v>
      </c>
      <c r="F26" s="18">
        <f>E26/30</f>
        <v>0</v>
      </c>
      <c r="G26" t="s" s="34">
        <f>_xlfn.IFERROR((B26/C26),"0")</f>
        <v>12</v>
      </c>
      <c r="H26" s="35">
        <f>G26/30</f>
        <v>0</v>
      </c>
    </row>
    <row r="27" ht="21.7" customHeight="1">
      <c r="A27" t="s" s="13">
        <v>15</v>
      </c>
      <c r="B27" s="43"/>
      <c r="C27" s="39"/>
      <c r="D27" s="33">
        <f>B27/100</f>
        <v>0</v>
      </c>
      <c r="E27" s="17">
        <f>G27-(D27*21*B57)</f>
        <v>0</v>
      </c>
      <c r="F27" s="18">
        <f>E27/30</f>
        <v>0</v>
      </c>
      <c r="G27" t="s" s="34">
        <f>_xlfn.IFERROR((B27/C27),"0")</f>
        <v>12</v>
      </c>
      <c r="H27" s="35">
        <f>G27/30</f>
        <v>0</v>
      </c>
    </row>
    <row r="28" ht="24.15" customHeight="1">
      <c r="A28" t="s" s="24">
        <v>16</v>
      </c>
      <c r="B28" s="44">
        <f>SUM(B24:B27)</f>
        <v>0</v>
      </c>
      <c r="C28" t="s" s="40">
        <f>_xlfn.IFERROR(AVERAGE(C24:C27),"0")</f>
        <v>12</v>
      </c>
      <c r="D28" s="27">
        <f>SUM(D24:D27)</f>
        <v>0</v>
      </c>
      <c r="E28" s="27">
        <f>(_xlfn.IFERROR(E24,0))+(_xlfn.IFERROR(E25,0))+(_xlfn.IFERROR(E26,0))+(_xlfn.IFERROR(E27,0))</f>
        <v>0</v>
      </c>
      <c r="F28" s="26">
        <f>(_xlfn.IFERROR(F24,0))+(_xlfn.IFERROR(F25,0))+(_xlfn.IFERROR(F26,0))+(_xlfn.IFERROR(F27,0))</f>
        <v>0</v>
      </c>
      <c r="G28" s="27">
        <f>(_xlfn.IFERROR(G24,0))+(_xlfn.IFERROR(G25,0))+(_xlfn.IFERROR(G26,0))+(_xlfn.IFERROR(G27,0))</f>
        <v>0</v>
      </c>
      <c r="H28" s="26">
        <f>(_xlfn.IFERROR(H24,0))+(_xlfn.IFERROR(H25,0))+(_xlfn.IFERROR(H26,0))+(_xlfn.IFERROR(H27,0))</f>
        <v>0</v>
      </c>
    </row>
    <row r="29" ht="31.7" customHeight="1">
      <c r="A29" s="45"/>
      <c r="B29" t="s" s="30">
        <v>20</v>
      </c>
      <c r="C29" t="s" s="30">
        <v>23</v>
      </c>
      <c r="D29" t="s" s="30">
        <v>17</v>
      </c>
      <c r="E29" t="s" s="30">
        <v>18</v>
      </c>
      <c r="F29" t="s" s="30">
        <v>19</v>
      </c>
      <c r="G29" t="s" s="30">
        <v>21</v>
      </c>
      <c r="H29" t="s" s="30">
        <v>22</v>
      </c>
    </row>
    <row r="30" ht="22.65" customHeight="1">
      <c r="A30" s="45"/>
      <c r="B30" s="46"/>
      <c r="C30" s="47"/>
      <c r="D30" s="8"/>
      <c r="E30" s="48"/>
      <c r="F30" s="49"/>
      <c r="G30" s="49"/>
      <c r="H30" s="47"/>
    </row>
    <row r="31" ht="37.95" customHeight="1">
      <c r="A31" t="s" s="50">
        <v>29</v>
      </c>
      <c r="B31" s="8"/>
      <c r="C31" s="8"/>
      <c r="D31" s="8"/>
      <c r="E31" s="8"/>
      <c r="F31" s="8"/>
      <c r="G31" s="8"/>
      <c r="H31" s="8"/>
    </row>
    <row r="32" ht="16.65" customHeight="1">
      <c r="A32" t="s" s="51">
        <v>30</v>
      </c>
      <c r="B32" s="8"/>
      <c r="C32" s="8"/>
      <c r="D32" s="8"/>
      <c r="E32" s="8"/>
      <c r="F32" s="8"/>
      <c r="G32" s="8"/>
      <c r="H32" s="8"/>
    </row>
    <row r="33" ht="16.65" customHeight="1">
      <c r="A33" t="s" s="51">
        <v>31</v>
      </c>
      <c r="B33" s="8"/>
      <c r="C33" s="8"/>
      <c r="D33" s="8"/>
      <c r="E33" s="8"/>
      <c r="F33" s="8"/>
      <c r="G33" s="8"/>
      <c r="H33" s="8"/>
    </row>
    <row r="34" ht="16.65" customHeight="1">
      <c r="A34" t="s" s="51">
        <v>32</v>
      </c>
      <c r="B34" s="8"/>
      <c r="C34" s="8"/>
      <c r="D34" s="8"/>
      <c r="E34" s="8"/>
      <c r="F34" s="8"/>
      <c r="G34" s="8"/>
      <c r="H34" s="8"/>
    </row>
    <row r="35" ht="18.9" customHeight="1">
      <c r="A35" t="s" s="52">
        <v>33</v>
      </c>
      <c r="B35" s="53"/>
      <c r="C35" s="53"/>
      <c r="D35" s="53"/>
      <c r="E35" s="53"/>
      <c r="F35" s="53"/>
      <c r="G35" s="53"/>
      <c r="H35" s="53"/>
    </row>
    <row r="36" ht="18.9" customHeight="1">
      <c r="A36" t="s" s="54">
        <v>34</v>
      </c>
      <c r="B36" s="55"/>
      <c r="C36" s="55"/>
      <c r="D36" s="55"/>
      <c r="E36" s="55"/>
      <c r="F36" s="55"/>
      <c r="G36" s="55"/>
      <c r="H36" s="55"/>
    </row>
    <row r="37" ht="8.35" customHeight="1" hidden="1">
      <c r="A37" s="56"/>
      <c r="B37" s="57"/>
      <c r="C37" s="57"/>
      <c r="D37" s="57"/>
      <c r="E37" s="57"/>
      <c r="F37" s="57"/>
      <c r="G37" s="57"/>
      <c r="H37" s="57"/>
    </row>
    <row r="38" ht="8.35" customHeight="1" hidden="1">
      <c r="A38" s="56"/>
      <c r="B38" s="57"/>
      <c r="C38" s="57"/>
      <c r="D38" s="57"/>
      <c r="E38" s="57"/>
      <c r="F38" s="57"/>
      <c r="G38" s="57"/>
      <c r="H38" s="57"/>
    </row>
    <row r="39" ht="8.35" customHeight="1" hidden="1">
      <c r="A39" s="56"/>
      <c r="B39" s="57"/>
      <c r="C39" s="57"/>
      <c r="D39" s="57"/>
      <c r="E39" s="57"/>
      <c r="F39" s="57"/>
      <c r="G39" s="57"/>
      <c r="H39" s="57"/>
    </row>
    <row r="40" ht="8.35" customHeight="1" hidden="1">
      <c r="A40" s="56"/>
      <c r="B40" s="57"/>
      <c r="C40" s="57"/>
      <c r="D40" s="57"/>
      <c r="E40" s="57"/>
      <c r="F40" s="57"/>
      <c r="G40" s="57"/>
      <c r="H40" s="57"/>
    </row>
    <row r="41" ht="8.35" customHeight="1" hidden="1">
      <c r="A41" s="56"/>
      <c r="B41" s="57"/>
      <c r="C41" s="57"/>
      <c r="D41" s="57"/>
      <c r="E41" s="57"/>
      <c r="F41" s="57"/>
      <c r="G41" s="57"/>
      <c r="H41" s="57"/>
    </row>
    <row r="42" ht="8.35" customHeight="1" hidden="1">
      <c r="A42" s="56"/>
      <c r="B42" s="57"/>
      <c r="C42" s="57"/>
      <c r="D42" s="57"/>
      <c r="E42" s="57"/>
      <c r="F42" s="57"/>
      <c r="G42" s="57"/>
      <c r="H42" s="57"/>
    </row>
    <row r="43" ht="8.35" customHeight="1" hidden="1">
      <c r="A43" s="56"/>
      <c r="B43" s="57"/>
      <c r="C43" s="57"/>
      <c r="D43" s="57"/>
      <c r="E43" s="57"/>
      <c r="F43" s="57"/>
      <c r="G43" s="57"/>
      <c r="H43" s="57"/>
    </row>
    <row r="44" ht="8.35" customHeight="1" hidden="1">
      <c r="A44" s="56"/>
      <c r="B44" s="57"/>
      <c r="C44" s="57"/>
      <c r="D44" s="57"/>
      <c r="E44" s="57"/>
      <c r="F44" s="57"/>
      <c r="G44" s="57"/>
      <c r="H44" s="57"/>
    </row>
    <row r="45" ht="8.35" customHeight="1" hidden="1">
      <c r="A45" s="56"/>
      <c r="B45" s="57"/>
      <c r="C45" s="57"/>
      <c r="D45" s="57"/>
      <c r="E45" s="57"/>
      <c r="F45" s="57"/>
      <c r="G45" s="57"/>
      <c r="H45" s="57"/>
    </row>
    <row r="46" ht="8.35" customHeight="1" hidden="1">
      <c r="A46" s="56"/>
      <c r="B46" s="57"/>
      <c r="C46" s="57"/>
      <c r="D46" s="57"/>
      <c r="E46" s="57"/>
      <c r="F46" s="57"/>
      <c r="G46" s="57"/>
      <c r="H46" s="57"/>
    </row>
    <row r="47" ht="8.35" customHeight="1" hidden="1">
      <c r="A47" s="56"/>
      <c r="B47" s="57"/>
      <c r="C47" s="57"/>
      <c r="D47" s="57"/>
      <c r="E47" s="57"/>
      <c r="F47" s="57"/>
      <c r="G47" s="57"/>
      <c r="H47" s="57"/>
    </row>
    <row r="48" ht="8.35" customHeight="1" hidden="1">
      <c r="A48" s="56"/>
      <c r="B48" s="57"/>
      <c r="C48" s="57"/>
      <c r="D48" s="57"/>
      <c r="E48" s="57"/>
      <c r="F48" s="57"/>
      <c r="G48" s="57"/>
      <c r="H48" s="57"/>
    </row>
    <row r="49" ht="8.35" customHeight="1" hidden="1">
      <c r="A49" s="56"/>
      <c r="B49" s="57"/>
      <c r="C49" s="57"/>
      <c r="D49" s="57"/>
      <c r="E49" s="57"/>
      <c r="F49" s="57"/>
      <c r="G49" s="57"/>
      <c r="H49" s="57"/>
    </row>
    <row r="50" ht="8.35" customHeight="1" hidden="1">
      <c r="A50" s="56"/>
      <c r="B50" s="57"/>
      <c r="C50" s="57"/>
      <c r="D50" s="57"/>
      <c r="E50" s="57"/>
      <c r="F50" s="57"/>
      <c r="G50" s="57"/>
      <c r="H50" s="57"/>
    </row>
    <row r="51" ht="8.35" customHeight="1" hidden="1">
      <c r="A51" s="56"/>
      <c r="B51" s="57"/>
      <c r="C51" s="57"/>
      <c r="D51" s="57"/>
      <c r="E51" s="57"/>
      <c r="F51" s="57"/>
      <c r="G51" s="57"/>
      <c r="H51" s="57"/>
    </row>
    <row r="52" ht="8.35" customHeight="1" hidden="1">
      <c r="A52" t="s" s="58">
        <v>35</v>
      </c>
      <c r="B52" s="59"/>
      <c r="C52" s="59"/>
      <c r="D52" s="57"/>
      <c r="E52" s="57"/>
      <c r="F52" s="57"/>
      <c r="G52" s="57"/>
      <c r="H52" s="57"/>
    </row>
    <row r="53" ht="8.35" customHeight="1" hidden="1">
      <c r="A53" s="59"/>
      <c r="B53" t="s" s="60">
        <v>36</v>
      </c>
      <c r="C53" t="s" s="60">
        <v>37</v>
      </c>
      <c r="D53" s="57"/>
      <c r="E53" s="57"/>
      <c r="F53" s="57"/>
      <c r="G53" s="57"/>
      <c r="H53" s="57"/>
    </row>
    <row r="54" ht="8.35" customHeight="1" hidden="1">
      <c r="A54" t="s" s="60">
        <v>11</v>
      </c>
      <c r="B54" s="61">
        <f>C54/22</f>
        <v>0.681818181818182</v>
      </c>
      <c r="C54" s="61">
        <v>15</v>
      </c>
      <c r="D54" s="57"/>
      <c r="E54" s="57"/>
      <c r="F54" s="57"/>
      <c r="G54" s="57"/>
      <c r="H54" s="57"/>
    </row>
    <row r="55" ht="8.35" customHeight="1" hidden="1">
      <c r="A55" t="s" s="60">
        <v>13</v>
      </c>
      <c r="B55" s="61">
        <f>C55/21</f>
        <v>0.714285714285714</v>
      </c>
      <c r="C55" s="61">
        <v>15</v>
      </c>
      <c r="D55" s="57"/>
      <c r="E55" s="57"/>
      <c r="F55" s="57"/>
      <c r="G55" s="57"/>
      <c r="H55" s="57"/>
    </row>
    <row r="56" ht="8.35" customHeight="1" hidden="1">
      <c r="A56" t="s" s="60">
        <v>14</v>
      </c>
      <c r="B56" s="61">
        <f>C56/21</f>
        <v>0.714285714285714</v>
      </c>
      <c r="C56" s="61">
        <v>15</v>
      </c>
      <c r="D56" s="57"/>
      <c r="E56" s="57"/>
      <c r="F56" s="57"/>
      <c r="G56" s="57"/>
      <c r="H56" s="57"/>
    </row>
    <row r="57" ht="8.35" customHeight="1" hidden="1">
      <c r="A57" t="s" s="60">
        <v>15</v>
      </c>
      <c r="B57" s="61">
        <f>C57/21</f>
        <v>0.714285714285714</v>
      </c>
      <c r="C57" s="61">
        <v>15</v>
      </c>
      <c r="D57" s="57"/>
      <c r="E57" s="57"/>
      <c r="F57" s="57"/>
      <c r="G57" s="57"/>
      <c r="H57" s="57"/>
    </row>
  </sheetData>
  <mergeCells count="12">
    <mergeCell ref="A1:H1"/>
    <mergeCell ref="A4:H4"/>
    <mergeCell ref="A22:H22"/>
    <mergeCell ref="A13:H13"/>
    <mergeCell ref="A2:H2"/>
    <mergeCell ref="A3:H3"/>
    <mergeCell ref="A36:H36"/>
    <mergeCell ref="A31:H31"/>
    <mergeCell ref="A35:H35"/>
    <mergeCell ref="A34:H34"/>
    <mergeCell ref="A33:H33"/>
    <mergeCell ref="A32:H3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